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2" i="1"/>
  <c r="N12"/>
  <c r="M12"/>
  <c r="L12"/>
  <c r="K12"/>
  <c r="J12"/>
  <c r="I12"/>
  <c r="H12"/>
  <c r="H10" s="1"/>
  <c r="G12"/>
  <c r="G10" s="1"/>
  <c r="F12"/>
  <c r="E12"/>
  <c r="O13"/>
  <c r="O10" s="1"/>
  <c r="N13"/>
  <c r="M13"/>
  <c r="M10" s="1"/>
  <c r="L13"/>
  <c r="L10" s="1"/>
  <c r="K13"/>
  <c r="J13"/>
  <c r="I13"/>
  <c r="I10" s="1"/>
  <c r="H13"/>
  <c r="G13"/>
  <c r="F13"/>
  <c r="F10" s="1"/>
  <c r="E13"/>
  <c r="D16"/>
  <c r="D15" s="1"/>
  <c r="O24"/>
  <c r="N24"/>
  <c r="M24"/>
  <c r="L24"/>
  <c r="K24"/>
  <c r="J24"/>
  <c r="I24"/>
  <c r="H24"/>
  <c r="G24"/>
  <c r="F24"/>
  <c r="E24"/>
  <c r="E10" s="1"/>
  <c r="O21"/>
  <c r="N21"/>
  <c r="M21"/>
  <c r="L21"/>
  <c r="K21"/>
  <c r="O15"/>
  <c r="N15"/>
  <c r="M15"/>
  <c r="L15"/>
  <c r="K15"/>
  <c r="D13"/>
  <c r="D22"/>
  <c r="D26"/>
  <c r="D25"/>
  <c r="D12" l="1"/>
  <c r="N10"/>
  <c r="K10"/>
  <c r="J10"/>
  <c r="D10"/>
  <c r="D24"/>
  <c r="D21"/>
</calcChain>
</file>

<file path=xl/sharedStrings.xml><?xml version="1.0" encoding="utf-8"?>
<sst xmlns="http://schemas.openxmlformats.org/spreadsheetml/2006/main" count="80" uniqueCount="23">
  <si>
    <t>в Глушковском районе Курской области»</t>
  </si>
  <si>
    <t xml:space="preserve">Ресурсное обеспечение и прогнозная (справочная) оценка расходов областного бюджета, районного бюджета и внебюджетных источников на реализацию целей муниципальной программы Глушковского района 
«Повышение эффективности работы с молодежью, организация отдыха  и оздоровления детей, развитие физической культуры и спорта в Глушковском районе Курской области»
</t>
  </si>
  <si>
    <t>Статус</t>
  </si>
  <si>
    <t>Наименование муниципальной  программы, подпрограммы   муниципальной программы, основного мероприятия</t>
  </si>
  <si>
    <t>Источники ресурсного обеспечения</t>
  </si>
  <si>
    <t>Оценка расходов (тыс. рублей), годы</t>
  </si>
  <si>
    <t>Всего</t>
  </si>
  <si>
    <t>в том числе по годам:</t>
  </si>
  <si>
    <t>Муниципальная программа</t>
  </si>
  <si>
    <t>«Повышение эффективности</t>
  </si>
  <si>
    <t>работы с молодежью, организация отдыха  и оздоровления детей, развитие физической культуры и спорта</t>
  </si>
  <si>
    <t>областной бюджет</t>
  </si>
  <si>
    <t>районный бюджет</t>
  </si>
  <si>
    <t>внебюджетные источники</t>
  </si>
  <si>
    <t>-</t>
  </si>
  <si>
    <t>Подпрограмма 1</t>
  </si>
  <si>
    <r>
      <t>«</t>
    </r>
    <r>
      <rPr>
        <b/>
        <sz val="10"/>
        <color theme="1"/>
        <rFont val="Times New Roman"/>
        <family val="1"/>
        <charset val="204"/>
      </rPr>
      <t>Повышение  эффективности реализации молодежной политики</t>
    </r>
    <r>
      <rPr>
        <b/>
        <sz val="10"/>
        <color rgb="FF000000"/>
        <rFont val="Times New Roman"/>
        <family val="1"/>
        <charset val="204"/>
      </rPr>
      <t>»</t>
    </r>
  </si>
  <si>
    <t>Подпрограмма 2</t>
  </si>
  <si>
    <t>«Реализация муниципальной политики в сфере физической культуры и спорта»</t>
  </si>
  <si>
    <t>всего</t>
  </si>
  <si>
    <t>Подпрограмма 3</t>
  </si>
  <si>
    <t>«Оздоровление и отдых детей»</t>
  </si>
  <si>
    <t xml:space="preserve">Приложение № 6
к муниципальной программе Глушковского района
«Повышение эффективности работы с молодежью,
организация отдыха и оздоровления детей,
развитие физической культуры и спорта
в Глушковском районе Курской области»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</si>
</sst>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8" formatCode="_-* #,##0.000\ _₽_-;\-* #,##0.000\ _₽_-;_-* &quot;-&quot;?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2" borderId="6" xfId="0" applyFont="1" applyFill="1" applyBorder="1" applyAlignment="1">
      <alignment wrapText="1"/>
    </xf>
    <xf numFmtId="0" fontId="4" fillId="0" borderId="6" xfId="0" applyFont="1" applyBorder="1" applyAlignment="1">
      <alignment wrapText="1"/>
    </xf>
    <xf numFmtId="0" fontId="3" fillId="2" borderId="6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68" fontId="7" fillId="2" borderId="6" xfId="1" applyNumberFormat="1" applyFont="1" applyFill="1" applyBorder="1" applyAlignment="1">
      <alignment horizontal="center" wrapText="1"/>
    </xf>
    <xf numFmtId="168" fontId="8" fillId="0" borderId="5" xfId="1" applyNumberFormat="1" applyFont="1" applyBorder="1" applyAlignment="1">
      <alignment horizontal="center" wrapText="1"/>
    </xf>
    <xf numFmtId="168" fontId="4" fillId="0" borderId="5" xfId="1" applyNumberFormat="1" applyFont="1" applyBorder="1" applyAlignment="1">
      <alignment horizontal="center" wrapText="1"/>
    </xf>
    <xf numFmtId="168" fontId="4" fillId="0" borderId="5" xfId="1" applyNumberFormat="1" applyFont="1" applyBorder="1" applyAlignment="1">
      <alignment horizontal="center" vertical="top" wrapText="1"/>
    </xf>
    <xf numFmtId="168" fontId="9" fillId="0" borderId="6" xfId="1" applyNumberFormat="1" applyFont="1" applyBorder="1" applyAlignment="1">
      <alignment horizontal="center" wrapText="1"/>
    </xf>
    <xf numFmtId="168" fontId="4" fillId="0" borderId="6" xfId="1" applyNumberFormat="1" applyFont="1" applyBorder="1" applyAlignment="1">
      <alignment horizontal="center" wrapText="1"/>
    </xf>
    <xf numFmtId="168" fontId="10" fillId="0" borderId="6" xfId="1" applyNumberFormat="1" applyFont="1" applyBorder="1" applyAlignment="1">
      <alignment horizontal="center" wrapText="1"/>
    </xf>
    <xf numFmtId="168" fontId="3" fillId="2" borderId="6" xfId="1" applyNumberFormat="1" applyFont="1" applyFill="1" applyBorder="1" applyAlignment="1">
      <alignment horizontal="center" wrapText="1"/>
    </xf>
    <xf numFmtId="168" fontId="4" fillId="0" borderId="1" xfId="1" applyNumberFormat="1" applyFont="1" applyBorder="1" applyAlignment="1">
      <alignment horizontal="center" wrapText="1"/>
    </xf>
    <xf numFmtId="168" fontId="4" fillId="0" borderId="2" xfId="1" applyNumberFormat="1" applyFont="1" applyBorder="1" applyAlignment="1">
      <alignment horizontal="center" wrapText="1"/>
    </xf>
    <xf numFmtId="168" fontId="4" fillId="0" borderId="3" xfId="1" applyNumberFormat="1" applyFont="1" applyBorder="1" applyAlignment="1">
      <alignment horizontal="center" wrapText="1"/>
    </xf>
    <xf numFmtId="168" fontId="11" fillId="0" borderId="6" xfId="1" applyNumberFormat="1" applyFont="1" applyBorder="1" applyAlignment="1">
      <alignment horizontal="center" wrapText="1"/>
    </xf>
    <xf numFmtId="168" fontId="8" fillId="0" borderId="6" xfId="1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0" fillId="0" borderId="0" xfId="0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7"/>
  <sheetViews>
    <sheetView tabSelected="1" workbookViewId="0">
      <selection activeCell="D24" sqref="D24"/>
    </sheetView>
  </sheetViews>
  <sheetFormatPr defaultRowHeight="15"/>
  <cols>
    <col min="2" max="2" width="27.85546875" customWidth="1"/>
    <col min="4" max="4" width="11.5703125" bestFit="1" customWidth="1"/>
    <col min="5" max="9" width="9.5703125" bestFit="1" customWidth="1"/>
    <col min="10" max="10" width="10.5703125" bestFit="1" customWidth="1"/>
    <col min="11" max="11" width="10.85546875" customWidth="1"/>
    <col min="12" max="15" width="10.5703125" bestFit="1" customWidth="1"/>
  </cols>
  <sheetData>
    <row r="1" spans="1:15" ht="38.25" customHeight="1">
      <c r="I1" s="49" t="s">
        <v>22</v>
      </c>
      <c r="J1" s="50"/>
      <c r="K1" s="50"/>
      <c r="L1" s="50"/>
      <c r="M1" s="50"/>
      <c r="N1" s="50"/>
      <c r="O1" s="50"/>
    </row>
    <row r="2" spans="1:15" ht="15.75" customHeight="1">
      <c r="I2" s="50"/>
      <c r="J2" s="50"/>
      <c r="K2" s="50"/>
      <c r="L2" s="50"/>
      <c r="M2" s="50"/>
      <c r="N2" s="50"/>
      <c r="O2" s="50"/>
    </row>
    <row r="3" spans="1:15" ht="34.5" customHeight="1">
      <c r="I3" s="50"/>
      <c r="J3" s="50"/>
      <c r="K3" s="50"/>
      <c r="L3" s="50"/>
      <c r="M3" s="50"/>
      <c r="N3" s="50"/>
      <c r="O3" s="50"/>
    </row>
    <row r="4" spans="1:15" ht="18" customHeight="1"/>
    <row r="5" spans="1:15" ht="67.5" customHeight="1" thickBot="1">
      <c r="A5" s="47" t="s">
        <v>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ht="37.5" customHeight="1" thickBot="1">
      <c r="A6" s="13" t="s">
        <v>2</v>
      </c>
      <c r="B6" s="13" t="s">
        <v>3</v>
      </c>
      <c r="C6" s="16" t="s">
        <v>4</v>
      </c>
      <c r="D6" s="20" t="s">
        <v>5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21"/>
    </row>
    <row r="7" spans="1:15" ht="15.75" thickBot="1">
      <c r="A7" s="14"/>
      <c r="B7" s="14"/>
      <c r="C7" s="17"/>
      <c r="D7" s="16" t="s">
        <v>6</v>
      </c>
      <c r="E7" s="20" t="s">
        <v>7</v>
      </c>
      <c r="F7" s="19"/>
      <c r="G7" s="19"/>
      <c r="H7" s="19"/>
      <c r="I7" s="19"/>
      <c r="J7" s="19"/>
      <c r="K7" s="19"/>
      <c r="L7" s="19"/>
      <c r="M7" s="19"/>
      <c r="N7" s="19"/>
      <c r="O7" s="21"/>
    </row>
    <row r="8" spans="1:15" ht="15.75" thickBot="1">
      <c r="A8" s="15"/>
      <c r="B8" s="15"/>
      <c r="C8" s="18"/>
      <c r="D8" s="18"/>
      <c r="E8" s="2">
        <v>2015</v>
      </c>
      <c r="F8" s="2">
        <v>2016</v>
      </c>
      <c r="G8" s="2">
        <v>2017</v>
      </c>
      <c r="H8" s="2">
        <v>2018</v>
      </c>
      <c r="I8" s="2">
        <v>2019</v>
      </c>
      <c r="J8" s="2">
        <v>2020</v>
      </c>
      <c r="K8" s="2">
        <v>2021</v>
      </c>
      <c r="L8" s="2">
        <v>2022</v>
      </c>
      <c r="M8" s="2">
        <v>2023</v>
      </c>
      <c r="N8" s="2">
        <v>2024</v>
      </c>
      <c r="O8" s="2">
        <v>2025</v>
      </c>
    </row>
    <row r="9" spans="1:15" ht="15.75" thickBot="1">
      <c r="A9" s="3">
        <v>1</v>
      </c>
      <c r="B9" s="4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6">
        <v>11</v>
      </c>
      <c r="L9" s="6">
        <v>12</v>
      </c>
      <c r="M9" s="6">
        <v>13</v>
      </c>
      <c r="N9" s="6">
        <v>14</v>
      </c>
      <c r="O9" s="6">
        <v>15</v>
      </c>
    </row>
    <row r="10" spans="1:15" ht="28.5" customHeight="1" thickBot="1">
      <c r="A10" s="23" t="s">
        <v>8</v>
      </c>
      <c r="B10" s="7" t="s">
        <v>9</v>
      </c>
      <c r="C10" s="10" t="s">
        <v>6</v>
      </c>
      <c r="D10" s="31">
        <f>SUM(E10:O10)</f>
        <v>96310.671000000017</v>
      </c>
      <c r="E10" s="31">
        <f>SUM(E15,E21,E24)</f>
        <v>3100.3119999999999</v>
      </c>
      <c r="F10" s="31">
        <f>F12+F13</f>
        <v>3604.5720000000001</v>
      </c>
      <c r="G10" s="31">
        <f>G12+G13</f>
        <v>3898.4100000000003</v>
      </c>
      <c r="H10" s="31">
        <f>H12+H13</f>
        <v>3722.4169999999999</v>
      </c>
      <c r="I10" s="31">
        <f>I12+I13</f>
        <v>4608.3369999999995</v>
      </c>
      <c r="J10" s="31">
        <f>J12+J13</f>
        <v>27724.445</v>
      </c>
      <c r="K10" s="31">
        <f>K12+K13</f>
        <v>10857.426999999998</v>
      </c>
      <c r="L10" s="31">
        <f>L12+L13</f>
        <v>12150.326000000001</v>
      </c>
      <c r="M10" s="31">
        <f>M12+M13</f>
        <v>11016.815999999999</v>
      </c>
      <c r="N10" s="31">
        <f>N12+N13</f>
        <v>7721.2629999999999</v>
      </c>
      <c r="O10" s="31">
        <f>O12+O13</f>
        <v>7906.3459999999995</v>
      </c>
    </row>
    <row r="11" spans="1:15" ht="57.75" customHeight="1">
      <c r="A11" s="22"/>
      <c r="B11" s="7" t="s">
        <v>10</v>
      </c>
      <c r="C11" s="1"/>
      <c r="D11" s="32"/>
      <c r="E11" s="32"/>
      <c r="F11" s="33"/>
      <c r="G11" s="33"/>
      <c r="H11" s="33"/>
      <c r="I11" s="33"/>
      <c r="J11" s="33"/>
      <c r="K11" s="33"/>
      <c r="L11" s="34"/>
      <c r="M11" s="33"/>
      <c r="N11" s="33"/>
      <c r="O11" s="33"/>
    </row>
    <row r="12" spans="1:15" ht="34.5" customHeight="1" thickBot="1">
      <c r="A12" s="22"/>
      <c r="B12" s="7" t="s">
        <v>0</v>
      </c>
      <c r="C12" s="11" t="s">
        <v>11</v>
      </c>
      <c r="D12" s="35">
        <f>SUM(E12:O12)</f>
        <v>17020.932000000001</v>
      </c>
      <c r="E12" s="35">
        <f>E26</f>
        <v>558.79899999999998</v>
      </c>
      <c r="F12" s="35">
        <f>F26</f>
        <v>546.01700000000005</v>
      </c>
      <c r="G12" s="36">
        <f>G26</f>
        <v>587.50699999999995</v>
      </c>
      <c r="H12" s="35">
        <f>H26</f>
        <v>595.94799999999998</v>
      </c>
      <c r="I12" s="36">
        <f>I26</f>
        <v>615.79499999999996</v>
      </c>
      <c r="J12" s="36">
        <f>J26</f>
        <v>11114.111000000001</v>
      </c>
      <c r="K12" s="36">
        <f>K26</f>
        <v>782.88</v>
      </c>
      <c r="L12" s="36">
        <f>L26</f>
        <v>1141.335</v>
      </c>
      <c r="M12" s="35">
        <f>M26</f>
        <v>1078.54</v>
      </c>
      <c r="N12" s="36">
        <f>N26</f>
        <v>0</v>
      </c>
      <c r="O12" s="36">
        <f>O26</f>
        <v>0</v>
      </c>
    </row>
    <row r="13" spans="1:15" ht="27" thickBot="1">
      <c r="A13" s="22"/>
      <c r="B13" s="8"/>
      <c r="C13" s="11" t="s">
        <v>12</v>
      </c>
      <c r="D13" s="37">
        <f>SUM(E13:O13)</f>
        <v>79289.739000000001</v>
      </c>
      <c r="E13" s="37">
        <f>E16+E22+E25</f>
        <v>2541.5129999999999</v>
      </c>
      <c r="F13" s="37">
        <f>F16+F22+F25</f>
        <v>3058.5549999999998</v>
      </c>
      <c r="G13" s="37">
        <f>G16+G22+G25</f>
        <v>3310.9030000000002</v>
      </c>
      <c r="H13" s="37">
        <f>H16+H22+H25</f>
        <v>3126.4690000000001</v>
      </c>
      <c r="I13" s="37">
        <f>I16+I22+I25</f>
        <v>3992.5419999999999</v>
      </c>
      <c r="J13" s="37">
        <f>J16+J22+J25</f>
        <v>16610.333999999999</v>
      </c>
      <c r="K13" s="37">
        <f>K16+K22+K25</f>
        <v>10074.546999999999</v>
      </c>
      <c r="L13" s="37">
        <f>L16+L22+L25</f>
        <v>11008.991</v>
      </c>
      <c r="M13" s="37">
        <f>M16+M22+M25</f>
        <v>9938.2759999999998</v>
      </c>
      <c r="N13" s="37">
        <f>N16+N22+N25</f>
        <v>7721.2629999999999</v>
      </c>
      <c r="O13" s="37">
        <f>O16+O22+O25</f>
        <v>7906.3459999999995</v>
      </c>
    </row>
    <row r="14" spans="1:15" ht="52.5" thickBot="1">
      <c r="A14" s="24"/>
      <c r="B14" s="9"/>
      <c r="C14" s="2" t="s">
        <v>13</v>
      </c>
      <c r="D14" s="36" t="s">
        <v>14</v>
      </c>
      <c r="E14" s="36" t="s">
        <v>14</v>
      </c>
      <c r="F14" s="36" t="s">
        <v>14</v>
      </c>
      <c r="G14" s="36" t="s">
        <v>14</v>
      </c>
      <c r="H14" s="36" t="s">
        <v>14</v>
      </c>
      <c r="I14" s="36" t="s">
        <v>14</v>
      </c>
      <c r="J14" s="36" t="s">
        <v>14</v>
      </c>
      <c r="K14" s="36" t="s">
        <v>14</v>
      </c>
      <c r="L14" s="36" t="s">
        <v>14</v>
      </c>
      <c r="M14" s="36" t="s">
        <v>14</v>
      </c>
      <c r="N14" s="36" t="s">
        <v>14</v>
      </c>
      <c r="O14" s="36" t="s">
        <v>14</v>
      </c>
    </row>
    <row r="15" spans="1:15" ht="36.75" customHeight="1" thickBot="1">
      <c r="A15" s="26" t="s">
        <v>15</v>
      </c>
      <c r="B15" s="23" t="s">
        <v>16</v>
      </c>
      <c r="C15" s="12" t="s">
        <v>6</v>
      </c>
      <c r="D15" s="38">
        <f>D16</f>
        <v>975.25</v>
      </c>
      <c r="E15" s="38">
        <v>30</v>
      </c>
      <c r="F15" s="38">
        <v>30</v>
      </c>
      <c r="G15" s="38">
        <v>59.5</v>
      </c>
      <c r="H15" s="38">
        <v>85</v>
      </c>
      <c r="I15" s="38">
        <v>105</v>
      </c>
      <c r="J15" s="38">
        <v>150</v>
      </c>
      <c r="K15" s="38">
        <f>K16</f>
        <v>115.75</v>
      </c>
      <c r="L15" s="38">
        <f>L16</f>
        <v>100</v>
      </c>
      <c r="M15" s="38">
        <f>M16</f>
        <v>100</v>
      </c>
      <c r="N15" s="38">
        <f>N16</f>
        <v>100</v>
      </c>
      <c r="O15" s="38">
        <f>O16</f>
        <v>100</v>
      </c>
    </row>
    <row r="16" spans="1:15">
      <c r="A16" s="25"/>
      <c r="B16" s="22"/>
      <c r="C16" s="28" t="s">
        <v>12</v>
      </c>
      <c r="D16" s="39">
        <f>SUM(E16:O18)</f>
        <v>975.25</v>
      </c>
      <c r="E16" s="39">
        <v>30</v>
      </c>
      <c r="F16" s="39">
        <v>30</v>
      </c>
      <c r="G16" s="39">
        <v>59.5</v>
      </c>
      <c r="H16" s="39">
        <v>85</v>
      </c>
      <c r="I16" s="39">
        <v>105</v>
      </c>
      <c r="J16" s="39">
        <v>150</v>
      </c>
      <c r="K16" s="39">
        <v>115.75</v>
      </c>
      <c r="L16" s="39">
        <v>100</v>
      </c>
      <c r="M16" s="39">
        <v>100</v>
      </c>
      <c r="N16" s="39">
        <v>100</v>
      </c>
      <c r="O16" s="39">
        <v>100</v>
      </c>
    </row>
    <row r="17" spans="1:15">
      <c r="A17" s="25"/>
      <c r="B17" s="22"/>
      <c r="C17" s="2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5" ht="15.75" thickBot="1">
      <c r="A18" s="25"/>
      <c r="B18" s="22"/>
      <c r="C18" s="30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</row>
    <row r="19" spans="1:15" ht="22.5" customHeight="1">
      <c r="A19" s="25"/>
      <c r="B19" s="22"/>
      <c r="C19" s="16" t="s">
        <v>13</v>
      </c>
      <c r="D19" s="39" t="s">
        <v>14</v>
      </c>
      <c r="E19" s="39" t="s">
        <v>14</v>
      </c>
      <c r="F19" s="39" t="s">
        <v>14</v>
      </c>
      <c r="G19" s="39" t="s">
        <v>14</v>
      </c>
      <c r="H19" s="39" t="s">
        <v>14</v>
      </c>
      <c r="I19" s="39" t="s">
        <v>14</v>
      </c>
      <c r="J19" s="39" t="s">
        <v>14</v>
      </c>
      <c r="K19" s="39" t="s">
        <v>14</v>
      </c>
      <c r="L19" s="39" t="s">
        <v>14</v>
      </c>
      <c r="M19" s="39" t="s">
        <v>14</v>
      </c>
      <c r="N19" s="39" t="s">
        <v>14</v>
      </c>
      <c r="O19" s="39" t="s">
        <v>14</v>
      </c>
    </row>
    <row r="20" spans="1:15" ht="15.75" thickBot="1">
      <c r="A20" s="27"/>
      <c r="B20" s="24"/>
      <c r="C20" s="1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</row>
    <row r="21" spans="1:15" ht="48" customHeight="1" thickBot="1">
      <c r="A21" s="26" t="s">
        <v>17</v>
      </c>
      <c r="B21" s="44" t="s">
        <v>18</v>
      </c>
      <c r="C21" s="12" t="s">
        <v>19</v>
      </c>
      <c r="D21" s="38">
        <f>SUM(E21:O21)</f>
        <v>41977.896000000001</v>
      </c>
      <c r="E21" s="38">
        <v>70</v>
      </c>
      <c r="F21" s="38">
        <v>275.40800000000002</v>
      </c>
      <c r="G21" s="38">
        <v>158.30000000000001</v>
      </c>
      <c r="H21" s="38">
        <v>149.905</v>
      </c>
      <c r="I21" s="38">
        <v>391.43799999999999</v>
      </c>
      <c r="J21" s="38">
        <v>8883.7579999999998</v>
      </c>
      <c r="K21" s="38">
        <f>K22</f>
        <v>7251.44</v>
      </c>
      <c r="L21" s="38">
        <f>L22</f>
        <v>8359.65</v>
      </c>
      <c r="M21" s="38">
        <f>M22</f>
        <v>6731.64</v>
      </c>
      <c r="N21" s="38">
        <f>N22</f>
        <v>4771.3530000000001</v>
      </c>
      <c r="O21" s="38">
        <f>O22</f>
        <v>4935.0039999999999</v>
      </c>
    </row>
    <row r="22" spans="1:15" ht="27" thickBot="1">
      <c r="A22" s="25"/>
      <c r="B22" s="45"/>
      <c r="C22" s="2" t="s">
        <v>12</v>
      </c>
      <c r="D22" s="36">
        <f>SUM(E22:O22)</f>
        <v>41977.896000000001</v>
      </c>
      <c r="E22" s="36">
        <v>70</v>
      </c>
      <c r="F22" s="36">
        <v>275.40800000000002</v>
      </c>
      <c r="G22" s="36">
        <v>158.30000000000001</v>
      </c>
      <c r="H22" s="36">
        <v>149.905</v>
      </c>
      <c r="I22" s="36">
        <v>391.43799999999999</v>
      </c>
      <c r="J22" s="36">
        <v>8883.7579999999998</v>
      </c>
      <c r="K22" s="36">
        <v>7251.44</v>
      </c>
      <c r="L22" s="36">
        <v>8359.65</v>
      </c>
      <c r="M22" s="36">
        <v>6731.64</v>
      </c>
      <c r="N22" s="36">
        <v>4771.3530000000001</v>
      </c>
      <c r="O22" s="36">
        <v>4935.0039999999999</v>
      </c>
    </row>
    <row r="23" spans="1:15" ht="52.5" thickBot="1">
      <c r="A23" s="27"/>
      <c r="B23" s="46"/>
      <c r="C23" s="2" t="s">
        <v>13</v>
      </c>
      <c r="D23" s="36" t="s">
        <v>14</v>
      </c>
      <c r="E23" s="36" t="s">
        <v>14</v>
      </c>
      <c r="F23" s="36" t="s">
        <v>14</v>
      </c>
      <c r="G23" s="36" t="s">
        <v>14</v>
      </c>
      <c r="H23" s="36" t="s">
        <v>14</v>
      </c>
      <c r="I23" s="36" t="s">
        <v>14</v>
      </c>
      <c r="J23" s="36" t="s">
        <v>14</v>
      </c>
      <c r="K23" s="36" t="s">
        <v>14</v>
      </c>
      <c r="L23" s="36" t="s">
        <v>14</v>
      </c>
      <c r="M23" s="36" t="s">
        <v>14</v>
      </c>
      <c r="N23" s="36" t="s">
        <v>14</v>
      </c>
      <c r="O23" s="36" t="s">
        <v>14</v>
      </c>
    </row>
    <row r="24" spans="1:15" ht="37.5" customHeight="1" thickBot="1">
      <c r="A24" s="26" t="s">
        <v>20</v>
      </c>
      <c r="B24" s="23" t="s">
        <v>21</v>
      </c>
      <c r="C24" s="12" t="s">
        <v>19</v>
      </c>
      <c r="D24" s="31">
        <f>SUM(E24:O24)</f>
        <v>53357.524999999987</v>
      </c>
      <c r="E24" s="31">
        <f>SUM(E26,E25)</f>
        <v>3000.3119999999999</v>
      </c>
      <c r="F24" s="31">
        <f>F25+F26</f>
        <v>3299.1639999999998</v>
      </c>
      <c r="G24" s="31">
        <f>G25+G26</f>
        <v>3680.61</v>
      </c>
      <c r="H24" s="31">
        <f>H25+H26</f>
        <v>3487.5119999999997</v>
      </c>
      <c r="I24" s="31">
        <f>I25+I26</f>
        <v>4111.8989999999994</v>
      </c>
      <c r="J24" s="31">
        <f>J25+J26</f>
        <v>18690.687000000002</v>
      </c>
      <c r="K24" s="31">
        <f>K25+K26</f>
        <v>3490.2370000000001</v>
      </c>
      <c r="L24" s="31">
        <f>L25+L26</f>
        <v>3690.6759999999999</v>
      </c>
      <c r="M24" s="31">
        <f>M25+M26</f>
        <v>4185.1759999999995</v>
      </c>
      <c r="N24" s="31">
        <f>N25+N26</f>
        <v>2849.91</v>
      </c>
      <c r="O24" s="31">
        <f>O25+O26</f>
        <v>2871.3420000000001</v>
      </c>
    </row>
    <row r="25" spans="1:15" ht="27" thickBot="1">
      <c r="A25" s="25"/>
      <c r="B25" s="22"/>
      <c r="C25" s="2" t="s">
        <v>12</v>
      </c>
      <c r="D25" s="37">
        <f>SUM(E25:O25)</f>
        <v>36336.592999999993</v>
      </c>
      <c r="E25" s="37">
        <v>2441.5129999999999</v>
      </c>
      <c r="F25" s="37">
        <v>2753.1469999999999</v>
      </c>
      <c r="G25" s="37">
        <v>3093.1030000000001</v>
      </c>
      <c r="H25" s="37">
        <v>2891.5639999999999</v>
      </c>
      <c r="I25" s="37">
        <v>3496.1039999999998</v>
      </c>
      <c r="J25" s="37">
        <v>7576.576</v>
      </c>
      <c r="K25" s="37">
        <v>2707.357</v>
      </c>
      <c r="L25" s="37">
        <v>2549.3409999999999</v>
      </c>
      <c r="M25" s="37">
        <v>3106.636</v>
      </c>
      <c r="N25" s="37">
        <v>2849.91</v>
      </c>
      <c r="O25" s="37">
        <v>2871.3420000000001</v>
      </c>
    </row>
    <row r="26" spans="1:15" ht="27" thickBot="1">
      <c r="A26" s="25"/>
      <c r="B26" s="22"/>
      <c r="C26" s="2" t="s">
        <v>11</v>
      </c>
      <c r="D26" s="37">
        <f>SUM(E26:O26)</f>
        <v>17020.932000000001</v>
      </c>
      <c r="E26" s="37">
        <v>558.79899999999998</v>
      </c>
      <c r="F26" s="37">
        <v>546.01700000000005</v>
      </c>
      <c r="G26" s="42">
        <v>587.50699999999995</v>
      </c>
      <c r="H26" s="37">
        <v>595.94799999999998</v>
      </c>
      <c r="I26" s="37">
        <v>615.79499999999996</v>
      </c>
      <c r="J26" s="37">
        <v>11114.111000000001</v>
      </c>
      <c r="K26" s="37">
        <v>782.88</v>
      </c>
      <c r="L26" s="37">
        <v>1141.335</v>
      </c>
      <c r="M26" s="35">
        <v>1078.54</v>
      </c>
      <c r="N26" s="35"/>
      <c r="O26" s="35"/>
    </row>
    <row r="27" spans="1:15" ht="52.5" thickBot="1">
      <c r="A27" s="27"/>
      <c r="B27" s="24"/>
      <c r="C27" s="2" t="s">
        <v>13</v>
      </c>
      <c r="D27" s="36" t="s">
        <v>14</v>
      </c>
      <c r="E27" s="43" t="s">
        <v>14</v>
      </c>
      <c r="F27" s="36" t="s">
        <v>14</v>
      </c>
      <c r="G27" s="36" t="s">
        <v>14</v>
      </c>
      <c r="H27" s="36" t="s">
        <v>14</v>
      </c>
      <c r="I27" s="36" t="s">
        <v>14</v>
      </c>
      <c r="J27" s="36" t="s">
        <v>14</v>
      </c>
      <c r="K27" s="36" t="s">
        <v>14</v>
      </c>
      <c r="L27" s="36" t="s">
        <v>14</v>
      </c>
      <c r="M27" s="36" t="s">
        <v>14</v>
      </c>
      <c r="N27" s="36" t="s">
        <v>14</v>
      </c>
      <c r="O27" s="36" t="s">
        <v>14</v>
      </c>
    </row>
  </sheetData>
  <mergeCells count="41">
    <mergeCell ref="I1:O3"/>
    <mergeCell ref="O19:O20"/>
    <mergeCell ref="A21:A23"/>
    <mergeCell ref="B21:B23"/>
    <mergeCell ref="A24:A27"/>
    <mergeCell ref="B24:B27"/>
    <mergeCell ref="I19:I20"/>
    <mergeCell ref="J19:J20"/>
    <mergeCell ref="K19:K20"/>
    <mergeCell ref="L19:L20"/>
    <mergeCell ref="M19:M20"/>
    <mergeCell ref="N19:N20"/>
    <mergeCell ref="L16:L18"/>
    <mergeCell ref="M16:M18"/>
    <mergeCell ref="N16:N18"/>
    <mergeCell ref="O16:O18"/>
    <mergeCell ref="C19:C20"/>
    <mergeCell ref="D19:D20"/>
    <mergeCell ref="E19:E20"/>
    <mergeCell ref="F19:F20"/>
    <mergeCell ref="G19:G20"/>
    <mergeCell ref="H19:H20"/>
    <mergeCell ref="F16:F18"/>
    <mergeCell ref="G16:G18"/>
    <mergeCell ref="H16:H18"/>
    <mergeCell ref="I16:I18"/>
    <mergeCell ref="J16:J18"/>
    <mergeCell ref="K16:K18"/>
    <mergeCell ref="A10:A14"/>
    <mergeCell ref="A15:A20"/>
    <mergeCell ref="B15:B20"/>
    <mergeCell ref="C16:C18"/>
    <mergeCell ref="D16:D18"/>
    <mergeCell ref="E16:E18"/>
    <mergeCell ref="A5:O5"/>
    <mergeCell ref="A6:A8"/>
    <mergeCell ref="B6:B8"/>
    <mergeCell ref="C6:C8"/>
    <mergeCell ref="D6:O6"/>
    <mergeCell ref="D7:D8"/>
    <mergeCell ref="E7:O7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2023-01-31T16:02:40Z</dcterms:modified>
</cp:coreProperties>
</file>